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N107\Downloads\"/>
    </mc:Choice>
  </mc:AlternateContent>
  <xr:revisionPtr revIDLastSave="0" documentId="8_{8715A2B7-A8F9-4D65-98C0-280D408187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解消予定" sheetId="1" r:id="rId1"/>
    <sheet name="未定" sheetId="3" r:id="rId2"/>
  </sheets>
  <definedNames>
    <definedName name="_xlnm._FilterDatabase" localSheetId="0" hidden="1">解消予定!$A$3:$D$65</definedName>
    <definedName name="_xlnm._FilterDatabase" localSheetId="1" hidden="1">未定!$A$3:$D$51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A2" i="3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A2" i="1"/>
</calcChain>
</file>

<file path=xl/sharedStrings.xml><?xml version="1.0" encoding="utf-8"?>
<sst xmlns="http://schemas.openxmlformats.org/spreadsheetml/2006/main" count="102" uniqueCount="58">
  <si>
    <t>黄色網掛け商品は欠品が解消された商品になります。</t>
  </si>
  <si>
    <t>商品コード</t>
  </si>
  <si>
    <t>ブランド</t>
  </si>
  <si>
    <t>商品名</t>
  </si>
  <si>
    <t>欠品解消</t>
  </si>
  <si>
    <t>ドープウィンクワンデー 10枚</t>
  </si>
  <si>
    <t>新ﾄﾞｰﾌﾟｳｨﾝｸ ﾜﾝﾃﾞｰ 10枚 ﾍｰｾﾞﾙﾍﾞｰｼﾞｭ -6.00</t>
  </si>
  <si>
    <t>新ﾄﾞｰﾌﾟｳｨﾝｸ ﾜﾝﾃﾞｰ 10枚 ｽﾀｲﾙｸﾞﾚｰ -2.75</t>
  </si>
  <si>
    <t>新ﾄﾞｰﾌﾟｳｨﾝｸ ﾜﾝﾃﾞｰ 10枚 ｽﾀｲﾙｸﾞﾚｰ -3.25</t>
  </si>
  <si>
    <t>新ﾄﾞｰﾌﾟｳｨﾝｸ ﾜﾝﾃﾞｰ 10枚 ｽﾀｲﾙｸﾞﾚｰ -7.50</t>
  </si>
  <si>
    <t>新ﾄﾞｰﾌﾟｳｨﾝｸ ﾜﾝﾃﾞｰ 10枚 ｽﾀｲﾙｸﾞﾚｰ -8.00</t>
  </si>
  <si>
    <t>新ﾄﾞｰﾌﾟｳｨﾝｸ ﾜﾝﾃﾞｰ 10枚 ｱｼｯﾄﾞﾍｰｾﾞﾙ -2.50</t>
  </si>
  <si>
    <t>新ﾄﾞｰﾌﾟｳｨﾝｸ ﾜﾝﾃﾞｰ 10枚 ﾋﾟﾝｸｵﾊﾟｰﾙ -7.00</t>
  </si>
  <si>
    <t>新ﾄﾞｰﾌﾟｳｨﾝｸ ﾜﾝﾃﾞｰ 10枚 ﾋﾟﾝｸｵﾊﾟｰﾙ -7.50</t>
  </si>
  <si>
    <t>新ﾄﾞｰﾌﾟｳｨﾝｸ ﾜﾝﾃﾞｰ 10枚 ﾋﾟﾝｸｵﾊﾟｰﾙ -8.00</t>
  </si>
  <si>
    <t>【度なし2枚】ドープウィンクマンスリー</t>
  </si>
  <si>
    <t>ﾄﾞｰﾌﾟｳｨﾝｸ ﾏﾝｽﾘｰ 2枚 ﾁｬｰﾑﾌﾞﾗｳﾝ -0.00</t>
  </si>
  <si>
    <t>【度あり】ドープウィンクマンスリー</t>
  </si>
  <si>
    <t>ﾄﾞｰﾌﾟｳｨﾝｸ ﾏﾝｽﾘｰ 1枚 ﾁｬｰﾑﾌﾞﾗｳﾝ -0.50</t>
  </si>
  <si>
    <t>ﾄﾞｰﾌﾟｳｨﾝｸ ﾏﾝｽﾘｰ 1枚 ﾁｬｰﾑﾌﾞﾗｳﾝ -0.75</t>
  </si>
  <si>
    <t>ﾄﾞｰﾌﾟｳｨﾝｸ ﾏﾝｽﾘｰ 1枚 ﾁｬｰﾑﾌﾞﾗｳﾝ -1.50</t>
  </si>
  <si>
    <t>ﾄﾞｰﾌﾟｳｨﾝｸ ﾏﾝｽﾘｰ 1枚 ﾁｬｰﾑﾌﾞﾗｳﾝ -5.75</t>
  </si>
  <si>
    <t>ﾄﾞｰﾌﾟｳｨﾝｸ ﾏﾝｽﾘｰ 2枚 ﾌﾞﾗｲﾄﾍｰｾﾞﾙ -0.00</t>
  </si>
  <si>
    <t>ﾄﾞｰﾌﾟｳｨﾝｸ ﾏﾝｽﾘｰ 1枚 ﾌﾞﾗｲﾄﾍｰｾﾞﾙ -0.50</t>
  </si>
  <si>
    <t>ﾄﾞｰﾌﾟｳｨﾝｸ ﾏﾝｽﾘｰ 1枚 ﾌﾞﾗｲﾄﾍｰｾﾞﾙ -0.75</t>
  </si>
  <si>
    <t>ﾄﾞｰﾌﾟｳｨﾝｸ ﾏﾝｽﾘｰ 1枚 ﾌﾞﾗｲﾄﾍｰｾﾞﾙ -1.75</t>
  </si>
  <si>
    <t>ﾄﾞｰﾌﾟｳｨﾝｸ ﾏﾝｽﾘｰ 1枚 ﾌﾞﾗｲﾄﾍｰｾﾞﾙ -2.75</t>
  </si>
  <si>
    <t>ﾄﾞｰﾌﾟｳｨﾝｸ ﾏﾝｽﾘｰ 1枚 ﾌﾞﾗｲﾄﾍｰｾﾞﾙ -3.50</t>
  </si>
  <si>
    <t>ﾄﾞｰﾌﾟｳｨﾝｸ ﾏﾝｽﾘｰ 2枚 ﾗｳﾝﾄﾞﾌﾞﾗｳﾝ -0.00</t>
  </si>
  <si>
    <t>ﾄﾞｰﾌﾟｳｨﾝｸ ﾏﾝｽﾘｰ 1枚 ﾗｳﾝﾄﾞﾌﾞﾗｳﾝ -3.00</t>
  </si>
  <si>
    <t>ﾄﾞｰﾌﾟｳｨﾝｸ ﾏﾝｽﾘｰ 1枚 ﾐﾗｰﾍﾞｰｼﾞｭ -4.75</t>
  </si>
  <si>
    <t>ﾄﾞｰﾌﾟｳｨﾝｸ ﾏﾝｽﾘｰ 1枚 ｴｺﾞｸﾞﾚｰ -5.50</t>
  </si>
  <si>
    <t>アンヴィワンデー ミニュイ 10枚</t>
  </si>
  <si>
    <t>ｱﾝｳﾞｨ ﾜﾝﾃﾞｰ 10枚 ﾐﾆｭｲｲﾝﾃﾞｨｺﾞ -9.00</t>
  </si>
  <si>
    <t>ｱﾝｳﾞｨ ﾜﾝﾃﾞｰ 10枚 ﾐﾆｭｲｲﾝﾃﾞｨｺﾞ -9.50</t>
  </si>
  <si>
    <t>ｱﾝｳﾞｨ ﾜﾝﾃﾞｰ 10枚 ﾐﾆｭｲｲﾝﾃﾞｨｺﾞ -10.00</t>
  </si>
  <si>
    <t>ｱﾝｳﾞｨ ﾜﾝﾃﾞｰ 10枚 ﾐﾆｭｲｼｪﾙ -9.50</t>
  </si>
  <si>
    <t>アンヴィマンスリー 2枚</t>
  </si>
  <si>
    <t>ｱﾝｳﾞｨ ﾏﾝｽﾘｰ 2枚 ﾍﾟﾘﾑﾊﾆｰ -7.00</t>
  </si>
  <si>
    <t>ｱﾝｳﾞｨ ﾏﾝｽﾘｰ 2枚 ﾍﾟﾘﾑﾊﾆｰ -8.50</t>
  </si>
  <si>
    <t>ｱﾝｳﾞｨ ﾏﾝｽﾘｰ 2枚 ﾍﾟﾘﾑｼｮｺﾗ -5.00</t>
  </si>
  <si>
    <t>ｱﾝｳﾞｨ ﾏﾝｽﾘｰ 2枚 ﾍﾟﾘﾑｼｮｺﾗ -6.00</t>
  </si>
  <si>
    <t>ｱﾝｳﾞｨ ﾏﾝｽﾘｰ 2枚 ﾍﾟﾘﾑｼｮｺﾗ -6.50</t>
  </si>
  <si>
    <t>ｱﾝｳﾞｨ ﾏﾝｽﾘｰ 2枚 ﾍﾟﾘﾑｼｮｺﾗ -9.50</t>
  </si>
  <si>
    <t>ｱﾝｳﾞｨ ﾏﾝｽﾘｰ 2枚 ﾍﾟﾘﾑｼｮｺﾗ -10.00</t>
  </si>
  <si>
    <t>ｱﾝｳﾞｨ ﾏﾝｽﾘｰ 2枚 ﾒﾘﾑｸﾞﾚｰ -6.00</t>
  </si>
  <si>
    <t>ｱﾝｳﾞｨ ﾏﾝｽﾘｰ 2枚 ｼｬｰﾌﾟﾌﾞﾗｯｸ -7.00</t>
  </si>
  <si>
    <t>アンドミーワンデー 10枚</t>
  </si>
  <si>
    <t>ｱﾝﾄﾞﾐｰ ﾜﾝﾃﾞｰ 10枚 ﾜｯﾌﾙ -4.25</t>
  </si>
  <si>
    <t>ｱﾝﾄﾞﾐｰ ﾜﾝﾃﾞｰ 10枚 ﾋﾟｭｱ -5.00</t>
  </si>
  <si>
    <t>ｱﾝﾄﾞﾐｰ ﾜﾝﾃﾞｰ 10枚 ﾋﾟｭｱ -5.50</t>
  </si>
  <si>
    <t>ｱﾝﾄﾞﾐｰ ﾜﾝﾃﾞｰ 10枚 ﾋﾟｭｱ -6.00</t>
  </si>
  <si>
    <t>ヴァニタス 10枚</t>
  </si>
  <si>
    <t>ｳﾞｧﾆﾀｽ ﾜﾝﾃﾞｰ 10枚 ﾘｱﾘｰ -1.00</t>
  </si>
  <si>
    <t>ｳﾞｧﾆﾀｽ ﾜﾝﾃﾞｰ 10枚 ﾐｽﾃｨｶﾙ -5.50</t>
  </si>
  <si>
    <t>ｳﾞｧﾆﾀｽ ﾜﾝﾃﾞｰ 10枚 ﾐｽﾃｨｶﾙ -6.00</t>
  </si>
  <si>
    <t>ｳﾞｧﾆﾀｽ ﾜﾝﾃﾞｰ 10枚 ﾅｲﾄｳﾞｪｰﾙ -0.75</t>
  </si>
  <si>
    <t>ｳﾞｧﾆﾀｽ ﾜﾝﾃﾞｰ 10枚 ﾅｲﾄｳﾞｪｰﾙ -2.50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</si>
</sst>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sz val="12"/>
      <color theme="1"/>
      <name val="Arial"/>
    </font>
    <font>
      <sz val="11"/>
      <color theme="1"/>
      <name val="Arial"/>
    </font>
    <font>
      <sz val="6"/>
      <name val="Arial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1" fontId="2" fillId="0" borderId="1" xfId="0" applyNumberFormat="1" applyFont="1" applyBorder="1"/>
    <xf numFmtId="0" fontId="3" fillId="0" borderId="1" xfId="0" applyFont="1" applyBorder="1"/>
    <xf numFmtId="1" fontId="2" fillId="3" borderId="1" xfId="0" applyNumberFormat="1" applyFont="1" applyFill="1" applyBorder="1"/>
    <xf numFmtId="0" fontId="3" fillId="3" borderId="1" xfId="0" applyFont="1" applyFill="1" applyBorder="1"/>
    <xf numFmtId="0" fontId="2" fillId="2" borderId="0" xfId="0" applyFont="1" applyFill="1"/>
    <xf numFmtId="0" fontId="3" fillId="2" borderId="0" xfId="0" applyFont="1" applyFill="1"/>
    <xf numFmtId="0" fontId="5" fillId="3" borderId="1" xfId="0" applyFont="1" applyFill="1" applyBorder="1"/>
  </cellXfs>
  <cellStyles count="1">
    <cellStyle name="標準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1"/>
  <sheetViews>
    <sheetView showGridLines="0" tabSelected="1" workbookViewId="0">
      <selection activeCell="B24" sqref="B24"/>
    </sheetView>
  </sheetViews>
  <sheetFormatPr defaultColWidth="12.5703125" defaultRowHeight="15.75" customHeight="1" x14ac:dyDescent="0.2"/>
  <cols>
    <col min="1" max="1" width="19.5703125" customWidth="1"/>
    <col min="2" max="2" width="48.28515625" bestFit="1" customWidth="1"/>
    <col min="3" max="3" width="54.7109375" customWidth="1"/>
    <col min="4" max="4" width="22.42578125" customWidth="1"/>
  </cols>
  <sheetData>
    <row r="1" spans="1:4" ht="12.75" x14ac:dyDescent="0.2">
      <c r="A1" s="1" t="s">
        <v>0</v>
      </c>
      <c r="B1" s="1"/>
      <c r="C1" s="1"/>
      <c r="D1" s="1"/>
    </row>
    <row r="2" spans="1:4" ht="12.75" x14ac:dyDescent="0.2">
      <c r="A2" s="2">
        <f ca="1">TODAY()</f>
        <v>46140</v>
      </c>
      <c r="B2" s="1"/>
      <c r="C2" s="1"/>
      <c r="D2" s="1"/>
    </row>
    <row r="3" spans="1:4" ht="12.75" x14ac:dyDescent="0.2">
      <c r="A3" s="3" t="s">
        <v>1</v>
      </c>
      <c r="B3" s="3" t="s">
        <v>2</v>
      </c>
      <c r="C3" s="3" t="s">
        <v>3</v>
      </c>
      <c r="D3" s="3" t="s">
        <v>4</v>
      </c>
    </row>
    <row r="4" spans="1:4" ht="15" x14ac:dyDescent="0.2">
      <c r="A4" s="4">
        <v>4580568464033</v>
      </c>
      <c r="B4" s="5" t="s">
        <v>5</v>
      </c>
      <c r="C4" s="5" t="s">
        <v>6</v>
      </c>
      <c r="D4" s="5" t="str">
        <f ca="1">IFERROR(__xludf.DUMMYFUNCTION("VLOOKUP(C50,IMPORTRANGE(""1th1R6XIlz-T2HN1hyKUvjx3ES7SqpiurzxWTlNJrLZU"",""新Dopewink_1d!B:G""),6,FALSE)
"),"5/8解消予定")</f>
        <v>5/8解消予定</v>
      </c>
    </row>
    <row r="5" spans="1:4" ht="15" x14ac:dyDescent="0.2">
      <c r="A5" s="4">
        <v>4580568465818</v>
      </c>
      <c r="B5" s="5" t="s">
        <v>5</v>
      </c>
      <c r="C5" s="5" t="s">
        <v>11</v>
      </c>
      <c r="D5" s="5" t="str">
        <f ca="1">IFERROR(__xludf.DUMMYFUNCTION("VLOOKUP(C188,IMPORTRANGE(""1th1R6XIlz-T2HN1hyKUvjx3ES7SqpiurzxWTlNJrLZU"",""新Dopewink_1d!B:G""),6,FALSE)
"),"5/8解消予定")</f>
        <v>5/8解消予定</v>
      </c>
    </row>
    <row r="6" spans="1:4" ht="15" x14ac:dyDescent="0.2">
      <c r="A6" s="4">
        <v>4573206413197</v>
      </c>
      <c r="B6" s="5" t="s">
        <v>15</v>
      </c>
      <c r="C6" s="5" t="s">
        <v>16</v>
      </c>
      <c r="D6" s="5" t="str">
        <f ca="1">IFERROR(__xludf.DUMMYFUNCTION("VLOOKUP(C355,IMPORTRANGE(""1th1R6XIlz-T2HN1hyKUvjx3ES7SqpiurzxWTlNJrLZU"",""Dopewink_1m!B:G""),6,FALSE)
"),"5/8解消予定")</f>
        <v>5/8解消予定</v>
      </c>
    </row>
    <row r="7" spans="1:4" ht="15" x14ac:dyDescent="0.2">
      <c r="A7" s="4">
        <v>4573206413203</v>
      </c>
      <c r="B7" s="5" t="s">
        <v>17</v>
      </c>
      <c r="C7" s="5" t="s">
        <v>18</v>
      </c>
      <c r="D7" s="5" t="str">
        <f ca="1">IFERROR(__xludf.DUMMYFUNCTION("VLOOKUP(C356,IMPORTRANGE(""1th1R6XIlz-T2HN1hyKUvjx3ES7SqpiurzxWTlNJrLZU"",""Dopewink_1m!B:G""),6,FALSE)
"),"6/2解消予定")</f>
        <v>6/2解消予定</v>
      </c>
    </row>
    <row r="8" spans="1:4" ht="15" x14ac:dyDescent="0.2">
      <c r="A8" s="4">
        <v>4573206413210</v>
      </c>
      <c r="B8" s="5" t="s">
        <v>17</v>
      </c>
      <c r="C8" s="5" t="s">
        <v>19</v>
      </c>
      <c r="D8" s="5" t="str">
        <f ca="1">IFERROR(__xludf.DUMMYFUNCTION("VLOOKUP(C357,IMPORTRANGE(""1th1R6XIlz-T2HN1hyKUvjx3ES7SqpiurzxWTlNJrLZU"",""Dopewink_1m!B:G""),6,FALSE)
"),"6/2解消予定")</f>
        <v>6/2解消予定</v>
      </c>
    </row>
    <row r="9" spans="1:4" ht="15" x14ac:dyDescent="0.2">
      <c r="A9" s="4">
        <v>4573206413241</v>
      </c>
      <c r="B9" s="5" t="s">
        <v>17</v>
      </c>
      <c r="C9" s="5" t="s">
        <v>20</v>
      </c>
      <c r="D9" s="5" t="str">
        <f ca="1">IFERROR(__xludf.DUMMYFUNCTION("VLOOKUP(C360,IMPORTRANGE(""1th1R6XIlz-T2HN1hyKUvjx3ES7SqpiurzxWTlNJrLZU"",""Dopewink_1m!B:G""),6,FALSE)
"),"6/2解消予定")</f>
        <v>6/2解消予定</v>
      </c>
    </row>
    <row r="10" spans="1:4" ht="15" x14ac:dyDescent="0.2">
      <c r="A10" s="4">
        <v>4573206413418</v>
      </c>
      <c r="B10" s="5" t="s">
        <v>17</v>
      </c>
      <c r="C10" s="5" t="s">
        <v>21</v>
      </c>
      <c r="D10" s="5" t="str">
        <f ca="1">IFERROR(__xludf.DUMMYFUNCTION("VLOOKUP(C377,IMPORTRANGE(""1th1R6XIlz-T2HN1hyKUvjx3ES7SqpiurzxWTlNJrLZU"",""Dopewink_1m!B:G""),6,FALSE)
"),"6/2解消予定")</f>
        <v>6/2解消予定</v>
      </c>
    </row>
    <row r="11" spans="1:4" ht="15" x14ac:dyDescent="0.2">
      <c r="A11" s="4">
        <v>4573206413432</v>
      </c>
      <c r="B11" s="5" t="s">
        <v>15</v>
      </c>
      <c r="C11" s="5" t="s">
        <v>22</v>
      </c>
      <c r="D11" s="5" t="str">
        <f ca="1">IFERROR(__xludf.DUMMYFUNCTION("VLOOKUP(C379,IMPORTRANGE(""1th1R6XIlz-T2HN1hyKUvjx3ES7SqpiurzxWTlNJrLZU"",""Dopewink_1m!B:G""),6,FALSE)
"),"5/8解消予定")</f>
        <v>5/8解消予定</v>
      </c>
    </row>
    <row r="12" spans="1:4" ht="15" x14ac:dyDescent="0.2">
      <c r="A12" s="4">
        <v>4573206413449</v>
      </c>
      <c r="B12" s="5" t="s">
        <v>17</v>
      </c>
      <c r="C12" s="5" t="s">
        <v>23</v>
      </c>
      <c r="D12" s="5" t="str">
        <f ca="1">IFERROR(__xludf.DUMMYFUNCTION("VLOOKUP(C380,IMPORTRANGE(""1th1R6XIlz-T2HN1hyKUvjx3ES7SqpiurzxWTlNJrLZU"",""Dopewink_1m!B:G""),6,FALSE)
"),"6/2解消予定")</f>
        <v>6/2解消予定</v>
      </c>
    </row>
    <row r="13" spans="1:4" ht="15" x14ac:dyDescent="0.2">
      <c r="A13" s="4">
        <v>4573206413456</v>
      </c>
      <c r="B13" s="5" t="s">
        <v>17</v>
      </c>
      <c r="C13" s="5" t="s">
        <v>24</v>
      </c>
      <c r="D13" s="5" t="str">
        <f ca="1">IFERROR(__xludf.DUMMYFUNCTION("VLOOKUP(C381,IMPORTRANGE(""1th1R6XIlz-T2HN1hyKUvjx3ES7SqpiurzxWTlNJrLZU"",""Dopewink_1m!B:G""),6,FALSE)
"),"6/2解消予定")</f>
        <v>6/2解消予定</v>
      </c>
    </row>
    <row r="14" spans="1:4" ht="15" x14ac:dyDescent="0.2">
      <c r="A14" s="4">
        <v>4573206413494</v>
      </c>
      <c r="B14" s="5" t="s">
        <v>17</v>
      </c>
      <c r="C14" s="5" t="s">
        <v>25</v>
      </c>
      <c r="D14" s="5" t="str">
        <f ca="1">IFERROR(__xludf.DUMMYFUNCTION("VLOOKUP(C385,IMPORTRANGE(""1th1R6XIlz-T2HN1hyKUvjx3ES7SqpiurzxWTlNJrLZU"",""Dopewink_1m!B:G""),6,FALSE)
"),"6/2解消予定")</f>
        <v>6/2解消予定</v>
      </c>
    </row>
    <row r="15" spans="1:4" ht="15" x14ac:dyDescent="0.2">
      <c r="A15" s="4">
        <v>4573206413531</v>
      </c>
      <c r="B15" s="5" t="s">
        <v>17</v>
      </c>
      <c r="C15" s="5" t="s">
        <v>26</v>
      </c>
      <c r="D15" s="5" t="str">
        <f ca="1">IFERROR(__xludf.DUMMYFUNCTION("VLOOKUP(C389,IMPORTRANGE(""1th1R6XIlz-T2HN1hyKUvjx3ES7SqpiurzxWTlNJrLZU"",""Dopewink_1m!B:G""),6,FALSE)
"),"6/2解消予定")</f>
        <v>6/2解消予定</v>
      </c>
    </row>
    <row r="16" spans="1:4" ht="15" x14ac:dyDescent="0.2">
      <c r="A16" s="4">
        <v>4573206413562</v>
      </c>
      <c r="B16" s="5" t="s">
        <v>17</v>
      </c>
      <c r="C16" s="5" t="s">
        <v>27</v>
      </c>
      <c r="D16" s="5" t="str">
        <f ca="1">IFERROR(__xludf.DUMMYFUNCTION("VLOOKUP(C392,IMPORTRANGE(""1th1R6XIlz-T2HN1hyKUvjx3ES7SqpiurzxWTlNJrLZU"",""Dopewink_1m!B:G""),6,FALSE)
"),"6/2解消予定")</f>
        <v>6/2解消予定</v>
      </c>
    </row>
    <row r="17" spans="1:4" ht="15" x14ac:dyDescent="0.2">
      <c r="A17" s="6">
        <v>4573206391921</v>
      </c>
      <c r="B17" s="7" t="s">
        <v>15</v>
      </c>
      <c r="C17" s="7" t="s">
        <v>28</v>
      </c>
      <c r="D17" s="10"/>
    </row>
    <row r="18" spans="1:4" ht="15" x14ac:dyDescent="0.2">
      <c r="A18" s="6">
        <v>4573206392034</v>
      </c>
      <c r="B18" s="7" t="s">
        <v>17</v>
      </c>
      <c r="C18" s="7" t="s">
        <v>29</v>
      </c>
      <c r="D18" s="10"/>
    </row>
    <row r="19" spans="1:4" ht="15" x14ac:dyDescent="0.2">
      <c r="A19" s="6">
        <v>4573206392744</v>
      </c>
      <c r="B19" s="7" t="s">
        <v>17</v>
      </c>
      <c r="C19" s="7" t="s">
        <v>30</v>
      </c>
      <c r="D19" s="10"/>
    </row>
    <row r="20" spans="1:4" ht="15" x14ac:dyDescent="0.2">
      <c r="A20" s="4">
        <v>4589757688946</v>
      </c>
      <c r="B20" s="5" t="s">
        <v>32</v>
      </c>
      <c r="C20" s="5" t="s">
        <v>36</v>
      </c>
      <c r="D20" s="5" t="str">
        <f ca="1">IFERROR(__xludf.DUMMYFUNCTION("VLOOKUP(C1209,IMPORTRANGE(""1th1R6XIlz-T2HN1hyKUvjx3ES7SqpiurzxWTlNJrLZU"",""envie MINUIT!B:G""),6,FALSE)
"),"5/8解消予定")</f>
        <v>5/8解消予定</v>
      </c>
    </row>
    <row r="21" spans="1:4" ht="15" x14ac:dyDescent="0.2">
      <c r="A21" s="4">
        <v>4573206380246</v>
      </c>
      <c r="B21" s="5" t="s">
        <v>37</v>
      </c>
      <c r="C21" s="5" t="s">
        <v>38</v>
      </c>
      <c r="D21" s="5" t="str">
        <f ca="1">IFERROR(__xludf.DUMMYFUNCTION("VLOOKUP(C1235,IMPORTRANGE(""1th1R6XIlz-T2HN1hyKUvjx3ES7SqpiurzxWTlNJrLZU"",""envie_1m!B:G""),6,FALSE)
"),"7/3解消予定")</f>
        <v>7/3解消予定</v>
      </c>
    </row>
    <row r="22" spans="1:4" ht="15" x14ac:dyDescent="0.2">
      <c r="A22" s="4">
        <v>4573206380277</v>
      </c>
      <c r="B22" s="5" t="s">
        <v>37</v>
      </c>
      <c r="C22" s="5" t="s">
        <v>39</v>
      </c>
      <c r="D22" s="5" t="str">
        <f ca="1">IFERROR(__xludf.DUMMYFUNCTION("VLOOKUP(C1238,IMPORTRANGE(""1th1R6XIlz-T2HN1hyKUvjx3ES7SqpiurzxWTlNJrLZU"",""envie_1m!B:G""),6,FALSE)
"),"7/3解消予定")</f>
        <v>7/3解消予定</v>
      </c>
    </row>
    <row r="23" spans="1:4" ht="15" x14ac:dyDescent="0.2">
      <c r="A23" s="4">
        <v>4573206380499</v>
      </c>
      <c r="B23" s="5" t="s">
        <v>37</v>
      </c>
      <c r="C23" s="5" t="s">
        <v>40</v>
      </c>
      <c r="D23" s="5" t="str">
        <f ca="1">IFERROR(__xludf.DUMMYFUNCTION("VLOOKUP(C1260,IMPORTRANGE(""1th1R6XIlz-T2HN1hyKUvjx3ES7SqpiurzxWTlNJrLZU"",""envie_1m!B:G""),6,FALSE)
"),"6/3解消予定")</f>
        <v>6/3解消予定</v>
      </c>
    </row>
    <row r="24" spans="1:4" ht="15" x14ac:dyDescent="0.2">
      <c r="A24" s="4">
        <v>4573206380536</v>
      </c>
      <c r="B24" s="5" t="s">
        <v>37</v>
      </c>
      <c r="C24" s="5" t="s">
        <v>41</v>
      </c>
      <c r="D24" s="5" t="str">
        <f ca="1">IFERROR(__xludf.DUMMYFUNCTION("VLOOKUP(C1264,IMPORTRANGE(""1th1R6XIlz-T2HN1hyKUvjx3ES7SqpiurzxWTlNJrLZU"",""envie_1m!B:G""),6,FALSE)
"),"6/3解消予定")</f>
        <v>6/3解消予定</v>
      </c>
    </row>
    <row r="25" spans="1:4" ht="15" x14ac:dyDescent="0.2">
      <c r="A25" s="4">
        <v>4573206380543</v>
      </c>
      <c r="B25" s="5" t="s">
        <v>37</v>
      </c>
      <c r="C25" s="5" t="s">
        <v>42</v>
      </c>
      <c r="D25" s="5" t="str">
        <f ca="1">IFERROR(__xludf.DUMMYFUNCTION("VLOOKUP(C1265,IMPORTRANGE(""1th1R6XIlz-T2HN1hyKUvjx3ES7SqpiurzxWTlNJrLZU"",""envie_1m!B:G""),6,FALSE)
"),"6/3解消予定")</f>
        <v>6/3解消予定</v>
      </c>
    </row>
    <row r="26" spans="1:4" ht="15" x14ac:dyDescent="0.2">
      <c r="A26" s="4">
        <v>4573206380604</v>
      </c>
      <c r="B26" s="5" t="s">
        <v>37</v>
      </c>
      <c r="C26" s="5" t="s">
        <v>43</v>
      </c>
      <c r="D26" s="5" t="str">
        <f ca="1">IFERROR(__xludf.DUMMYFUNCTION("VLOOKUP(C1271,IMPORTRANGE(""1th1R6XIlz-T2HN1hyKUvjx3ES7SqpiurzxWTlNJrLZU"",""envie_1m!B:G""),6,FALSE)
"),"6/3解消予定")</f>
        <v>6/3解消予定</v>
      </c>
    </row>
    <row r="27" spans="1:4" ht="15" x14ac:dyDescent="0.2">
      <c r="A27" s="4">
        <v>4573206380611</v>
      </c>
      <c r="B27" s="5" t="s">
        <v>37</v>
      </c>
      <c r="C27" s="5" t="s">
        <v>44</v>
      </c>
      <c r="D27" s="5" t="str">
        <f ca="1">IFERROR(__xludf.DUMMYFUNCTION("VLOOKUP(C1272,IMPORTRANGE(""1th1R6XIlz-T2HN1hyKUvjx3ES7SqpiurzxWTlNJrLZU"",""envie_1m!B:G""),6,FALSE)
"),"6/3解消予定")</f>
        <v>6/3解消予定</v>
      </c>
    </row>
    <row r="28" spans="1:4" ht="15" x14ac:dyDescent="0.2">
      <c r="A28" s="4">
        <v>4573206381151</v>
      </c>
      <c r="B28" s="5" t="s">
        <v>37</v>
      </c>
      <c r="C28" s="5" t="s">
        <v>45</v>
      </c>
      <c r="D28" s="5" t="str">
        <f ca="1">IFERROR(__xludf.DUMMYFUNCTION("VLOOKUP(C1326,IMPORTRANGE(""1th1R6XIlz-T2HN1hyKUvjx3ES7SqpiurzxWTlNJrLZU"",""envie_1m!B:G""),6,FALSE)
"),"6/3解消予定")</f>
        <v>6/3解消予定</v>
      </c>
    </row>
    <row r="29" spans="1:4" ht="15" x14ac:dyDescent="0.2">
      <c r="A29" s="4">
        <v>4582682971527</v>
      </c>
      <c r="B29" s="5" t="s">
        <v>37</v>
      </c>
      <c r="C29" s="5" t="s">
        <v>46</v>
      </c>
      <c r="D29" s="5" t="str">
        <f ca="1">IFERROR(__xludf.DUMMYFUNCTION("VLOOKUP(C1359,IMPORTRANGE(""1th1R6XIlz-T2HN1hyKUvjx3ES7SqpiurzxWTlNJrLZU"",""envie_1m!B:G""),6,FALSE)
"),"5/8解消予定")</f>
        <v>5/8解消予定</v>
      </c>
    </row>
    <row r="30" spans="1:4" ht="15" x14ac:dyDescent="0.2">
      <c r="A30" s="4">
        <v>4562323416068</v>
      </c>
      <c r="B30" s="5" t="s">
        <v>47</v>
      </c>
      <c r="C30" s="5" t="s">
        <v>48</v>
      </c>
      <c r="D30" s="5" t="str">
        <f ca="1">IFERROR(__xludf.DUMMYFUNCTION("VLOOKUP(C1851,IMPORTRANGE(""1th1R6XIlz-T2HN1hyKUvjx3ES7SqpiurzxWTlNJrLZU"",""ANDMEE_1d!B:G""),6,FALSE)
"),"6/3解消予定")</f>
        <v>6/3解消予定</v>
      </c>
    </row>
    <row r="31" spans="1:4" ht="15" x14ac:dyDescent="0.2">
      <c r="A31" s="4">
        <v>4562323416679</v>
      </c>
      <c r="B31" s="5" t="s">
        <v>47</v>
      </c>
      <c r="C31" s="5" t="s">
        <v>49</v>
      </c>
      <c r="D31" s="5" t="str">
        <f ca="1">IFERROR(__xludf.DUMMYFUNCTION("VLOOKUP(C1912,IMPORTRANGE(""1th1R6XIlz-T2HN1hyKUvjx3ES7SqpiurzxWTlNJrLZU"",""ANDMEE_1d!B:G""),6,FALSE)
"),"6/3解消予定")</f>
        <v>6/3解消予定</v>
      </c>
    </row>
    <row r="32" spans="1:4" ht="15" x14ac:dyDescent="0.2">
      <c r="A32" s="4">
        <v>4562323416686</v>
      </c>
      <c r="B32" s="5" t="s">
        <v>47</v>
      </c>
      <c r="C32" s="5" t="s">
        <v>50</v>
      </c>
      <c r="D32" s="5" t="str">
        <f ca="1">IFERROR(__xludf.DUMMYFUNCTION("VLOOKUP(C1913,IMPORTRANGE(""1th1R6XIlz-T2HN1hyKUvjx3ES7SqpiurzxWTlNJrLZU"",""ANDMEE_1d!B:G""),6,FALSE)
"),"6/3解消予定")</f>
        <v>6/3解消予定</v>
      </c>
    </row>
    <row r="33" spans="1:4" ht="15" x14ac:dyDescent="0.2">
      <c r="A33" s="4">
        <v>4562323416693</v>
      </c>
      <c r="B33" s="5" t="s">
        <v>47</v>
      </c>
      <c r="C33" s="5" t="s">
        <v>51</v>
      </c>
      <c r="D33" s="5" t="str">
        <f ca="1">IFERROR(__xludf.DUMMYFUNCTION("VLOOKUP(C1914,IMPORTRANGE(""1th1R6XIlz-T2HN1hyKUvjx3ES7SqpiurzxWTlNJrLZU"",""ANDMEE_1d!B:G""),6,FALSE)
"),"6/3解消予定")</f>
        <v>6/3解消予定</v>
      </c>
    </row>
    <row r="34" spans="1:4" ht="15" x14ac:dyDescent="0.2">
      <c r="A34" s="8"/>
      <c r="B34" s="9"/>
      <c r="C34" s="9"/>
      <c r="D34" s="9"/>
    </row>
    <row r="35" spans="1:4" ht="15" x14ac:dyDescent="0.2">
      <c r="A35" s="8"/>
      <c r="B35" s="9"/>
      <c r="C35" s="9"/>
      <c r="D35" s="9"/>
    </row>
    <row r="36" spans="1:4" ht="15" x14ac:dyDescent="0.2">
      <c r="A36" s="8"/>
      <c r="B36" s="9"/>
      <c r="C36" s="9"/>
      <c r="D36" s="9"/>
    </row>
    <row r="37" spans="1:4" ht="15" x14ac:dyDescent="0.2">
      <c r="A37" s="8"/>
      <c r="B37" s="9"/>
      <c r="C37" s="9"/>
      <c r="D37" s="9"/>
    </row>
    <row r="38" spans="1:4" ht="15" x14ac:dyDescent="0.2">
      <c r="A38" s="8"/>
      <c r="B38" s="9"/>
      <c r="C38" s="9"/>
      <c r="D38" s="9"/>
    </row>
    <row r="39" spans="1:4" ht="15" x14ac:dyDescent="0.2">
      <c r="A39" s="8"/>
      <c r="B39" s="9"/>
      <c r="C39" s="9"/>
      <c r="D39" s="9"/>
    </row>
    <row r="40" spans="1:4" ht="15" x14ac:dyDescent="0.2">
      <c r="A40" s="8"/>
      <c r="B40" s="9"/>
      <c r="C40" s="9"/>
      <c r="D40" s="9"/>
    </row>
    <row r="41" spans="1:4" ht="15" x14ac:dyDescent="0.2">
      <c r="A41" s="8"/>
      <c r="B41" s="9"/>
      <c r="C41" s="9"/>
      <c r="D41" s="9"/>
    </row>
    <row r="42" spans="1:4" ht="15" x14ac:dyDescent="0.2">
      <c r="A42" s="8"/>
      <c r="B42" s="9"/>
      <c r="C42" s="9"/>
      <c r="D42" s="9"/>
    </row>
    <row r="43" spans="1:4" ht="15" x14ac:dyDescent="0.2">
      <c r="A43" s="8"/>
      <c r="B43" s="9"/>
      <c r="C43" s="9"/>
      <c r="D43" s="9"/>
    </row>
    <row r="44" spans="1:4" ht="15" x14ac:dyDescent="0.2">
      <c r="A44" s="8"/>
      <c r="B44" s="9"/>
      <c r="C44" s="9"/>
      <c r="D44" s="9"/>
    </row>
    <row r="45" spans="1:4" ht="15" x14ac:dyDescent="0.2">
      <c r="A45" s="8"/>
      <c r="B45" s="9"/>
      <c r="C45" s="9"/>
      <c r="D45" s="9"/>
    </row>
    <row r="46" spans="1:4" ht="15" x14ac:dyDescent="0.2">
      <c r="A46" s="8"/>
      <c r="B46" s="9"/>
      <c r="C46" s="9"/>
      <c r="D46" s="9"/>
    </row>
    <row r="47" spans="1:4" ht="15" x14ac:dyDescent="0.2">
      <c r="A47" s="8"/>
      <c r="B47" s="9"/>
      <c r="C47" s="9"/>
      <c r="D47" s="9"/>
    </row>
    <row r="48" spans="1:4" ht="15" x14ac:dyDescent="0.2">
      <c r="A48" s="8"/>
      <c r="B48" s="9"/>
      <c r="C48" s="9"/>
      <c r="D48" s="9"/>
    </row>
    <row r="49" spans="1:4" ht="15" x14ac:dyDescent="0.2">
      <c r="A49" s="8"/>
      <c r="B49" s="9"/>
      <c r="C49" s="9"/>
      <c r="D49" s="9"/>
    </row>
    <row r="50" spans="1:4" ht="15" x14ac:dyDescent="0.2">
      <c r="A50" s="8"/>
      <c r="B50" s="9"/>
      <c r="C50" s="9"/>
      <c r="D50" s="9"/>
    </row>
    <row r="51" spans="1:4" ht="15" x14ac:dyDescent="0.2">
      <c r="A51" s="8"/>
      <c r="B51" s="9"/>
      <c r="C51" s="9"/>
      <c r="D51" s="9"/>
    </row>
    <row r="52" spans="1:4" ht="15" x14ac:dyDescent="0.2">
      <c r="A52" s="8"/>
      <c r="B52" s="9"/>
      <c r="C52" s="9"/>
      <c r="D52" s="9"/>
    </row>
    <row r="53" spans="1:4" ht="15" x14ac:dyDescent="0.2">
      <c r="A53" s="8"/>
      <c r="B53" s="9"/>
      <c r="C53" s="9"/>
      <c r="D53" s="9"/>
    </row>
    <row r="54" spans="1:4" ht="15" x14ac:dyDescent="0.2">
      <c r="A54" s="8"/>
      <c r="B54" s="9"/>
      <c r="C54" s="9"/>
      <c r="D54" s="9"/>
    </row>
    <row r="55" spans="1:4" ht="15" x14ac:dyDescent="0.2">
      <c r="A55" s="8"/>
      <c r="B55" s="9"/>
      <c r="C55" s="9"/>
      <c r="D55" s="9"/>
    </row>
    <row r="56" spans="1:4" ht="15" x14ac:dyDescent="0.2">
      <c r="A56" s="8"/>
      <c r="B56" s="9"/>
      <c r="C56" s="9"/>
      <c r="D56" s="9"/>
    </row>
    <row r="57" spans="1:4" ht="15" x14ac:dyDescent="0.2">
      <c r="A57" s="8"/>
      <c r="B57" s="9"/>
      <c r="C57" s="9"/>
      <c r="D57" s="9"/>
    </row>
    <row r="58" spans="1:4" ht="15" x14ac:dyDescent="0.2">
      <c r="A58" s="8"/>
      <c r="B58" s="9"/>
      <c r="C58" s="9"/>
      <c r="D58" s="9"/>
    </row>
    <row r="59" spans="1:4" ht="15" x14ac:dyDescent="0.2">
      <c r="A59" s="8"/>
      <c r="B59" s="9"/>
      <c r="C59" s="9"/>
      <c r="D59" s="9"/>
    </row>
    <row r="60" spans="1:4" ht="15" x14ac:dyDescent="0.2">
      <c r="A60" s="8"/>
      <c r="B60" s="9"/>
      <c r="C60" s="9"/>
      <c r="D60" s="9"/>
    </row>
    <row r="61" spans="1:4" ht="15" x14ac:dyDescent="0.2">
      <c r="A61" s="8"/>
      <c r="B61" s="9"/>
      <c r="C61" s="9"/>
      <c r="D61" s="9"/>
    </row>
    <row r="62" spans="1:4" ht="15" x14ac:dyDescent="0.2">
      <c r="A62" s="8"/>
      <c r="B62" s="9"/>
      <c r="C62" s="9"/>
      <c r="D62" s="9"/>
    </row>
    <row r="63" spans="1:4" ht="15" x14ac:dyDescent="0.2">
      <c r="A63" s="8"/>
      <c r="B63" s="9"/>
      <c r="C63" s="9"/>
      <c r="D63" s="9"/>
    </row>
    <row r="64" spans="1:4" ht="15" x14ac:dyDescent="0.2">
      <c r="A64" s="8"/>
      <c r="B64" s="9"/>
      <c r="C64" s="9"/>
      <c r="D64" s="9"/>
    </row>
    <row r="65" spans="1:4" ht="15" x14ac:dyDescent="0.2">
      <c r="A65" s="8"/>
      <c r="B65" s="9"/>
      <c r="C65" s="9"/>
      <c r="D65" s="9"/>
    </row>
    <row r="66" spans="1:4" ht="15" x14ac:dyDescent="0.2">
      <c r="A66" s="8"/>
      <c r="B66" s="9"/>
      <c r="C66" s="9"/>
      <c r="D66" s="9"/>
    </row>
    <row r="67" spans="1:4" ht="15" x14ac:dyDescent="0.2">
      <c r="A67" s="8"/>
      <c r="B67" s="9"/>
      <c r="C67" s="9"/>
      <c r="D67" s="9"/>
    </row>
    <row r="68" spans="1:4" ht="15" x14ac:dyDescent="0.2">
      <c r="A68" s="8"/>
      <c r="B68" s="9"/>
      <c r="C68" s="9"/>
      <c r="D68" s="9"/>
    </row>
    <row r="69" spans="1:4" ht="15" x14ac:dyDescent="0.2">
      <c r="A69" s="8"/>
      <c r="B69" s="9"/>
      <c r="C69" s="9"/>
      <c r="D69" s="9"/>
    </row>
    <row r="70" spans="1:4" ht="15" x14ac:dyDescent="0.2">
      <c r="A70" s="8"/>
      <c r="B70" s="9"/>
      <c r="C70" s="9"/>
      <c r="D70" s="9"/>
    </row>
    <row r="71" spans="1:4" ht="15" x14ac:dyDescent="0.2">
      <c r="A71" s="8"/>
      <c r="B71" s="9"/>
      <c r="C71" s="9"/>
      <c r="D71" s="9"/>
    </row>
    <row r="72" spans="1:4" ht="15" x14ac:dyDescent="0.2">
      <c r="A72" s="8"/>
      <c r="B72" s="9"/>
      <c r="C72" s="9"/>
      <c r="D72" s="9"/>
    </row>
    <row r="73" spans="1:4" ht="15" x14ac:dyDescent="0.2">
      <c r="A73" s="8"/>
      <c r="B73" s="9"/>
      <c r="C73" s="9"/>
      <c r="D73" s="9"/>
    </row>
    <row r="74" spans="1:4" ht="15" x14ac:dyDescent="0.2">
      <c r="A74" s="8"/>
      <c r="B74" s="9"/>
      <c r="C74" s="9"/>
      <c r="D74" s="9"/>
    </row>
    <row r="75" spans="1:4" ht="15" x14ac:dyDescent="0.2">
      <c r="A75" s="8"/>
      <c r="B75" s="9"/>
      <c r="C75" s="9"/>
      <c r="D75" s="9"/>
    </row>
    <row r="76" spans="1:4" ht="15" x14ac:dyDescent="0.2">
      <c r="A76" s="8"/>
      <c r="B76" s="9"/>
      <c r="C76" s="9"/>
      <c r="D76" s="9"/>
    </row>
    <row r="77" spans="1:4" ht="15" x14ac:dyDescent="0.2">
      <c r="A77" s="8"/>
      <c r="B77" s="9"/>
      <c r="C77" s="9"/>
      <c r="D77" s="9"/>
    </row>
    <row r="78" spans="1:4" ht="15" x14ac:dyDescent="0.2">
      <c r="A78" s="8"/>
      <c r="B78" s="9"/>
      <c r="C78" s="9"/>
      <c r="D78" s="9"/>
    </row>
    <row r="79" spans="1:4" ht="15" x14ac:dyDescent="0.2">
      <c r="A79" s="8"/>
      <c r="B79" s="9"/>
      <c r="C79" s="9"/>
      <c r="D79" s="9"/>
    </row>
    <row r="80" spans="1:4" ht="15" x14ac:dyDescent="0.2">
      <c r="A80" s="8"/>
      <c r="B80" s="9"/>
      <c r="C80" s="9"/>
      <c r="D80" s="9"/>
    </row>
    <row r="81" spans="1:4" ht="15" x14ac:dyDescent="0.2">
      <c r="A81" s="8"/>
      <c r="B81" s="9"/>
      <c r="C81" s="9"/>
      <c r="D81" s="9"/>
    </row>
    <row r="82" spans="1:4" ht="15" x14ac:dyDescent="0.2">
      <c r="A82" s="8"/>
      <c r="B82" s="9"/>
      <c r="C82" s="9"/>
      <c r="D82" s="9"/>
    </row>
    <row r="83" spans="1:4" ht="15" x14ac:dyDescent="0.2">
      <c r="A83" s="8"/>
      <c r="B83" s="9"/>
      <c r="C83" s="9"/>
      <c r="D83" s="9"/>
    </row>
    <row r="84" spans="1:4" ht="15" x14ac:dyDescent="0.2">
      <c r="A84" s="8"/>
      <c r="B84" s="9"/>
      <c r="C84" s="9"/>
      <c r="D84" s="9"/>
    </row>
    <row r="85" spans="1:4" ht="15" x14ac:dyDescent="0.2">
      <c r="A85" s="8"/>
      <c r="B85" s="9"/>
      <c r="C85" s="9"/>
      <c r="D85" s="9"/>
    </row>
    <row r="86" spans="1:4" ht="15" x14ac:dyDescent="0.2">
      <c r="A86" s="8"/>
      <c r="B86" s="9"/>
      <c r="C86" s="9"/>
      <c r="D86" s="9"/>
    </row>
    <row r="87" spans="1:4" ht="15" x14ac:dyDescent="0.2">
      <c r="A87" s="8"/>
      <c r="B87" s="9"/>
      <c r="C87" s="9"/>
      <c r="D87" s="9"/>
    </row>
    <row r="88" spans="1:4" ht="15" x14ac:dyDescent="0.2">
      <c r="A88" s="8"/>
      <c r="B88" s="9"/>
      <c r="C88" s="9"/>
      <c r="D88" s="9"/>
    </row>
    <row r="89" spans="1:4" ht="15" x14ac:dyDescent="0.2">
      <c r="A89" s="8"/>
      <c r="B89" s="9"/>
      <c r="C89" s="9"/>
      <c r="D89" s="9"/>
    </row>
    <row r="90" spans="1:4" ht="15" x14ac:dyDescent="0.2">
      <c r="A90" s="8"/>
      <c r="B90" s="9"/>
      <c r="C90" s="9"/>
      <c r="D90" s="9"/>
    </row>
    <row r="91" spans="1:4" ht="15" x14ac:dyDescent="0.2">
      <c r="A91" s="8"/>
      <c r="B91" s="9"/>
      <c r="C91" s="9"/>
      <c r="D91" s="9"/>
    </row>
    <row r="92" spans="1:4" ht="15" x14ac:dyDescent="0.2">
      <c r="A92" s="8"/>
      <c r="B92" s="9"/>
      <c r="C92" s="9"/>
      <c r="D92" s="9"/>
    </row>
    <row r="93" spans="1:4" ht="15" x14ac:dyDescent="0.2">
      <c r="A93" s="8"/>
      <c r="B93" s="9"/>
      <c r="C93" s="9"/>
      <c r="D93" s="9"/>
    </row>
    <row r="94" spans="1:4" ht="15" x14ac:dyDescent="0.2">
      <c r="A94" s="8"/>
      <c r="B94" s="9"/>
      <c r="C94" s="9"/>
      <c r="D94" s="9"/>
    </row>
    <row r="95" spans="1:4" ht="15" x14ac:dyDescent="0.2">
      <c r="A95" s="8"/>
      <c r="B95" s="9"/>
      <c r="C95" s="9"/>
      <c r="D95" s="9"/>
    </row>
    <row r="96" spans="1:4" ht="15" x14ac:dyDescent="0.2">
      <c r="A96" s="8"/>
      <c r="B96" s="9"/>
      <c r="C96" s="9"/>
      <c r="D96" s="9"/>
    </row>
    <row r="97" spans="1:4" ht="15" x14ac:dyDescent="0.2">
      <c r="A97" s="8"/>
      <c r="B97" s="9"/>
      <c r="C97" s="9"/>
      <c r="D97" s="9"/>
    </row>
    <row r="98" spans="1:4" ht="15" x14ac:dyDescent="0.2">
      <c r="A98" s="8"/>
      <c r="B98" s="9"/>
      <c r="C98" s="9"/>
      <c r="D98" s="9"/>
    </row>
    <row r="99" spans="1:4" ht="15" x14ac:dyDescent="0.2">
      <c r="A99" s="8"/>
      <c r="B99" s="9"/>
      <c r="C99" s="9"/>
      <c r="D99" s="9"/>
    </row>
    <row r="100" spans="1:4" ht="15" x14ac:dyDescent="0.2">
      <c r="A100" s="8"/>
      <c r="B100" s="9"/>
      <c r="C100" s="9"/>
      <c r="D100" s="9"/>
    </row>
    <row r="101" spans="1:4" ht="15" x14ac:dyDescent="0.2">
      <c r="A101" s="8"/>
      <c r="B101" s="9"/>
      <c r="C101" s="9"/>
      <c r="D101" s="9"/>
    </row>
  </sheetData>
  <autoFilter ref="A3:D65" xr:uid="{00000000-0009-0000-0000-000000000000}">
    <sortState xmlns:xlrd2="http://schemas.microsoft.com/office/spreadsheetml/2017/richdata2" ref="A3:D65">
      <sortCondition ref="B3:B65"/>
    </sortState>
  </autoFilter>
  <phoneticPr fontId="4"/>
  <conditionalFormatting sqref="A4:D33">
    <cfRule type="expression" dxfId="1" priority="2">
      <formula>AND(#REF!&gt;=1, TODAY()-#REF!&lt;=7)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74042-6FC0-4F0E-B4D9-7832B33C09BB}">
  <sheetPr>
    <outlinePr summaryBelow="0" summaryRight="0"/>
  </sheetPr>
  <dimension ref="A1:D87"/>
  <sheetViews>
    <sheetView showGridLines="0" workbookViewId="0">
      <selection activeCell="B22" sqref="B22"/>
    </sheetView>
  </sheetViews>
  <sheetFormatPr defaultColWidth="12.5703125" defaultRowHeight="15.75" customHeight="1" x14ac:dyDescent="0.2"/>
  <cols>
    <col min="1" max="1" width="19.5703125" customWidth="1"/>
    <col min="2" max="2" width="44.42578125" bestFit="1" customWidth="1"/>
    <col min="3" max="3" width="54.7109375" customWidth="1"/>
    <col min="4" max="4" width="22.42578125" customWidth="1"/>
  </cols>
  <sheetData>
    <row r="1" spans="1:4" ht="12.75" x14ac:dyDescent="0.2">
      <c r="A1" s="1" t="s">
        <v>0</v>
      </c>
      <c r="B1" s="1"/>
      <c r="C1" s="1"/>
      <c r="D1" s="1"/>
    </row>
    <row r="2" spans="1:4" ht="12.75" x14ac:dyDescent="0.2">
      <c r="A2" s="2">
        <f ca="1">TODAY()</f>
        <v>46140</v>
      </c>
      <c r="B2" s="1"/>
      <c r="C2" s="1"/>
      <c r="D2" s="1"/>
    </row>
    <row r="3" spans="1:4" ht="12.75" x14ac:dyDescent="0.2">
      <c r="A3" s="3" t="s">
        <v>1</v>
      </c>
      <c r="B3" s="3" t="s">
        <v>2</v>
      </c>
      <c r="C3" s="3" t="s">
        <v>3</v>
      </c>
      <c r="D3" s="3" t="s">
        <v>4</v>
      </c>
    </row>
    <row r="4" spans="1:4" ht="15" x14ac:dyDescent="0.2">
      <c r="A4" s="4">
        <v>4580568465184</v>
      </c>
      <c r="B4" s="5" t="s">
        <v>5</v>
      </c>
      <c r="C4" s="5" t="s">
        <v>7</v>
      </c>
      <c r="D4" s="5" t="str">
        <f ca="1">IFERROR(__xludf.DUMMYFUNCTION("VLOOKUP(C139,IMPORTRANGE(""1th1R6XIlz-T2HN1hyKUvjx3ES7SqpiurzxWTlNJrLZU"",""新Dopewink_1d!B:G""),6,FALSE)
"),"未定")</f>
        <v>未定</v>
      </c>
    </row>
    <row r="5" spans="1:4" ht="15" x14ac:dyDescent="0.2">
      <c r="A5" s="4">
        <v>4580568465207</v>
      </c>
      <c r="B5" s="5" t="s">
        <v>5</v>
      </c>
      <c r="C5" s="5" t="s">
        <v>8</v>
      </c>
      <c r="D5" s="5" t="str">
        <f ca="1">IFERROR(__xludf.DUMMYFUNCTION("VLOOKUP(C141,IMPORTRANGE(""1th1R6XIlz-T2HN1hyKUvjx3ES7SqpiurzxWTlNJrLZU"",""新Dopewink_1d!B:G""),6,FALSE)
"),"未定")</f>
        <v>未定</v>
      </c>
    </row>
    <row r="6" spans="1:4" ht="15" x14ac:dyDescent="0.2">
      <c r="A6" s="4">
        <v>4580568465344</v>
      </c>
      <c r="B6" s="5" t="s">
        <v>5</v>
      </c>
      <c r="C6" s="5" t="s">
        <v>9</v>
      </c>
      <c r="D6" s="5" t="str">
        <f ca="1">IFERROR(__xludf.DUMMYFUNCTION("VLOOKUP(C153,IMPORTRANGE(""1th1R6XIlz-T2HN1hyKUvjx3ES7SqpiurzxWTlNJrLZU"",""新Dopewink_1d!B:G""),6,FALSE)
"),"未定")</f>
        <v>未定</v>
      </c>
    </row>
    <row r="7" spans="1:4" ht="15" x14ac:dyDescent="0.2">
      <c r="A7" s="4">
        <v>4580568465351</v>
      </c>
      <c r="B7" s="5" t="s">
        <v>5</v>
      </c>
      <c r="C7" s="5" t="s">
        <v>10</v>
      </c>
      <c r="D7" s="5" t="str">
        <f ca="1">IFERROR(__xludf.DUMMYFUNCTION("VLOOKUP(C154,IMPORTRANGE(""1th1R6XIlz-T2HN1hyKUvjx3ES7SqpiurzxWTlNJrLZU"",""新Dopewink_1d!B:G""),6,FALSE)
"),"未定")</f>
        <v>未定</v>
      </c>
    </row>
    <row r="8" spans="1:4" ht="15" x14ac:dyDescent="0.2">
      <c r="A8" s="4">
        <v>4580568468574</v>
      </c>
      <c r="B8" s="5" t="s">
        <v>5</v>
      </c>
      <c r="C8" s="5" t="s">
        <v>12</v>
      </c>
      <c r="D8" s="5" t="str">
        <f ca="1">IFERROR(__xludf.DUMMYFUNCTION("VLOOKUP(C252,IMPORTRANGE(""1th1R6XIlz-T2HN1hyKUvjx3ES7SqpiurzxWTlNJrLZU"",""新Dopewink_1d!B:G""),6,FALSE)
"),"未定")</f>
        <v>未定</v>
      </c>
    </row>
    <row r="9" spans="1:4" ht="15" x14ac:dyDescent="0.2">
      <c r="A9" s="4">
        <v>4580568468581</v>
      </c>
      <c r="B9" s="5" t="s">
        <v>5</v>
      </c>
      <c r="C9" s="5" t="s">
        <v>13</v>
      </c>
      <c r="D9" s="5" t="str">
        <f ca="1">IFERROR(__xludf.DUMMYFUNCTION("VLOOKUP(C253,IMPORTRANGE(""1th1R6XIlz-T2HN1hyKUvjx3ES7SqpiurzxWTlNJrLZU"",""新Dopewink_1d!B:G""),6,FALSE)
"),"未定")</f>
        <v>未定</v>
      </c>
    </row>
    <row r="10" spans="1:4" ht="15" x14ac:dyDescent="0.2">
      <c r="A10" s="4">
        <v>4580568468598</v>
      </c>
      <c r="B10" s="5" t="s">
        <v>5</v>
      </c>
      <c r="C10" s="5" t="s">
        <v>14</v>
      </c>
      <c r="D10" s="5" t="str">
        <f ca="1">IFERROR(__xludf.DUMMYFUNCTION("VLOOKUP(C254,IMPORTRANGE(""1th1R6XIlz-T2HN1hyKUvjx3ES7SqpiurzxWTlNJrLZU"",""新Dopewink_1d!B:G""),6,FALSE)
"),"未定")</f>
        <v>未定</v>
      </c>
    </row>
    <row r="11" spans="1:4" ht="15" x14ac:dyDescent="0.2">
      <c r="A11" s="4">
        <v>4573206393734</v>
      </c>
      <c r="B11" s="5" t="s">
        <v>17</v>
      </c>
      <c r="C11" s="5" t="s">
        <v>31</v>
      </c>
      <c r="D11" s="5" t="str">
        <f ca="1">IFERROR(__xludf.DUMMYFUNCTION("VLOOKUP(C568,IMPORTRANGE(""1th1R6XIlz-T2HN1hyKUvjx3ES7SqpiurzxWTlNJrLZU"",""Dopewink_1m新色!B:G""),6,FALSE)
"),"未定")</f>
        <v>未定</v>
      </c>
    </row>
    <row r="12" spans="1:4" ht="15" x14ac:dyDescent="0.2">
      <c r="A12" s="4">
        <v>4589757688298</v>
      </c>
      <c r="B12" s="5" t="s">
        <v>32</v>
      </c>
      <c r="C12" s="5" t="s">
        <v>33</v>
      </c>
      <c r="D12" s="5" t="str">
        <f ca="1">IFERROR(__xludf.DUMMYFUNCTION("VLOOKUP(C1144,IMPORTRANGE(""1th1R6XIlz-T2HN1hyKUvjx3ES7SqpiurzxWTlNJrLZU"",""envie MINUIT!B:G""),6,FALSE)
"),"未定")</f>
        <v>未定</v>
      </c>
    </row>
    <row r="13" spans="1:4" ht="15" x14ac:dyDescent="0.2">
      <c r="A13" s="4">
        <v>4589757688304</v>
      </c>
      <c r="B13" s="5" t="s">
        <v>32</v>
      </c>
      <c r="C13" s="5" t="s">
        <v>34</v>
      </c>
      <c r="D13" s="5" t="str">
        <f ca="1">IFERROR(__xludf.DUMMYFUNCTION("VLOOKUP(C1145,IMPORTRANGE(""1th1R6XIlz-T2HN1hyKUvjx3ES7SqpiurzxWTlNJrLZU"",""envie MINUIT!B:G""),6,FALSE)
"),"未定")</f>
        <v>未定</v>
      </c>
    </row>
    <row r="14" spans="1:4" ht="15" x14ac:dyDescent="0.2">
      <c r="A14" s="4">
        <v>4589757688311</v>
      </c>
      <c r="B14" s="5" t="s">
        <v>32</v>
      </c>
      <c r="C14" s="5" t="s">
        <v>35</v>
      </c>
      <c r="D14" s="5" t="str">
        <f ca="1">IFERROR(__xludf.DUMMYFUNCTION("VLOOKUP(C1146,IMPORTRANGE(""1th1R6XIlz-T2HN1hyKUvjx3ES7SqpiurzxWTlNJrLZU"",""envie MINUIT!B:G""),6,FALSE)
"),"未定")</f>
        <v>未定</v>
      </c>
    </row>
    <row r="15" spans="1:4" ht="15" x14ac:dyDescent="0.2">
      <c r="A15" s="4">
        <v>4573206440315</v>
      </c>
      <c r="B15" s="5" t="s">
        <v>52</v>
      </c>
      <c r="C15" s="5" t="s">
        <v>53</v>
      </c>
      <c r="D15" s="5" t="str">
        <f ca="1">IFERROR(__xludf.DUMMYFUNCTION("VLOOKUP(C2128,IMPORTRANGE(""1th1R6XIlz-T2HN1hyKUvjx3ES7SqpiurzxWTlNJrLZU"",""新VNTUS!B:G""),6,FALSE)
"),"未定")</f>
        <v>未定</v>
      </c>
    </row>
    <row r="16" spans="1:4" ht="15" x14ac:dyDescent="0.2">
      <c r="A16" s="4">
        <v>4573206441640</v>
      </c>
      <c r="B16" s="5" t="s">
        <v>52</v>
      </c>
      <c r="C16" s="5" t="s">
        <v>54</v>
      </c>
      <c r="D16" s="5" t="str">
        <f ca="1">IFERROR(__xludf.DUMMYFUNCTION("VLOOKUP(C2174,IMPORTRANGE(""1th1R6XIlz-T2HN1hyKUvjx3ES7SqpiurzxWTlNJrLZU"",""新VNTUS!B:G""),6,FALSE)
"),"未定")</f>
        <v>未定</v>
      </c>
    </row>
    <row r="17" spans="1:4" ht="15" x14ac:dyDescent="0.2">
      <c r="A17" s="4">
        <v>4573206441657</v>
      </c>
      <c r="B17" s="5" t="s">
        <v>52</v>
      </c>
      <c r="C17" s="5" t="s">
        <v>55</v>
      </c>
      <c r="D17" s="5" t="str">
        <f ca="1">IFERROR(__xludf.DUMMYFUNCTION("VLOOKUP(C2175,IMPORTRANGE(""1th1R6XIlz-T2HN1hyKUvjx3ES7SqpiurzxWTlNJrLZU"",""新VNTUS!B:G""),6,FALSE)
"),"未定")</f>
        <v>未定</v>
      </c>
    </row>
    <row r="18" spans="1:4" ht="15" x14ac:dyDescent="0.2">
      <c r="A18" s="4">
        <v>4573206442333</v>
      </c>
      <c r="B18" s="5" t="s">
        <v>52</v>
      </c>
      <c r="C18" s="5" t="s">
        <v>56</v>
      </c>
      <c r="D18" s="5" t="str">
        <f ca="1">IFERROR(__xludf.DUMMYFUNCTION("VLOOKUP(C2243,IMPORTRANGE(""1th1R6XIlz-T2HN1hyKUvjx3ES7SqpiurzxWTlNJrLZU"",""新VNTUS!B:G""),6,FALSE)
"),"未定")</f>
        <v>未定</v>
      </c>
    </row>
    <row r="19" spans="1:4" ht="15" x14ac:dyDescent="0.2">
      <c r="A19" s="4">
        <v>4573206442401</v>
      </c>
      <c r="B19" s="5" t="s">
        <v>52</v>
      </c>
      <c r="C19" s="5" t="s">
        <v>57</v>
      </c>
      <c r="D19" s="5" t="str">
        <f ca="1">IFERROR(__xludf.DUMMYFUNCTION("VLOOKUP(C2250,IMPORTRANGE(""1th1R6XIlz-T2HN1hyKUvjx3ES7SqpiurzxWTlNJrLZU"",""新VNTUS!B:G""),6,FALSE)
"),"未定")</f>
        <v>未定</v>
      </c>
    </row>
    <row r="20" spans="1:4" ht="15" x14ac:dyDescent="0.2">
      <c r="A20" s="8"/>
      <c r="B20" s="9"/>
      <c r="C20" s="9"/>
      <c r="D20" s="9"/>
    </row>
    <row r="21" spans="1:4" ht="15" x14ac:dyDescent="0.2">
      <c r="A21" s="8"/>
      <c r="B21" s="9"/>
      <c r="C21" s="9"/>
      <c r="D21" s="9"/>
    </row>
    <row r="22" spans="1:4" ht="15" x14ac:dyDescent="0.2">
      <c r="A22" s="8"/>
      <c r="B22" s="9"/>
      <c r="C22" s="9"/>
      <c r="D22" s="9"/>
    </row>
    <row r="23" spans="1:4" ht="15" x14ac:dyDescent="0.2">
      <c r="A23" s="8"/>
      <c r="B23" s="9"/>
      <c r="C23" s="9"/>
      <c r="D23" s="9"/>
    </row>
    <row r="24" spans="1:4" ht="15" x14ac:dyDescent="0.2">
      <c r="A24" s="8"/>
      <c r="B24" s="9"/>
      <c r="C24" s="9"/>
      <c r="D24" s="9"/>
    </row>
    <row r="25" spans="1:4" ht="15" x14ac:dyDescent="0.2">
      <c r="A25" s="8"/>
      <c r="B25" s="9"/>
      <c r="C25" s="9"/>
      <c r="D25" s="9"/>
    </row>
    <row r="26" spans="1:4" ht="15" x14ac:dyDescent="0.2">
      <c r="A26" s="8"/>
      <c r="B26" s="9"/>
      <c r="C26" s="9"/>
      <c r="D26" s="9"/>
    </row>
    <row r="27" spans="1:4" ht="15" x14ac:dyDescent="0.2">
      <c r="A27" s="8"/>
      <c r="B27" s="9"/>
      <c r="C27" s="9"/>
      <c r="D27" s="9"/>
    </row>
    <row r="28" spans="1:4" ht="15" x14ac:dyDescent="0.2">
      <c r="A28" s="8"/>
      <c r="B28" s="9"/>
      <c r="C28" s="9"/>
      <c r="D28" s="9"/>
    </row>
    <row r="29" spans="1:4" ht="15" x14ac:dyDescent="0.2">
      <c r="A29" s="8"/>
      <c r="B29" s="9"/>
      <c r="C29" s="9"/>
      <c r="D29" s="9"/>
    </row>
    <row r="30" spans="1:4" ht="15" x14ac:dyDescent="0.2">
      <c r="A30" s="8"/>
      <c r="B30" s="9"/>
      <c r="C30" s="9"/>
      <c r="D30" s="9"/>
    </row>
    <row r="31" spans="1:4" ht="15" x14ac:dyDescent="0.2">
      <c r="A31" s="8"/>
      <c r="B31" s="9"/>
      <c r="C31" s="9"/>
      <c r="D31" s="9"/>
    </row>
    <row r="32" spans="1:4" ht="15" x14ac:dyDescent="0.2">
      <c r="A32" s="8"/>
      <c r="B32" s="9"/>
      <c r="C32" s="9"/>
      <c r="D32" s="9"/>
    </row>
    <row r="33" spans="1:4" ht="15" x14ac:dyDescent="0.2">
      <c r="A33" s="8"/>
      <c r="B33" s="9"/>
      <c r="C33" s="9"/>
      <c r="D33" s="9"/>
    </row>
    <row r="34" spans="1:4" ht="15" x14ac:dyDescent="0.2">
      <c r="A34" s="8"/>
      <c r="B34" s="9"/>
      <c r="C34" s="9"/>
      <c r="D34" s="9"/>
    </row>
    <row r="35" spans="1:4" ht="15" x14ac:dyDescent="0.2">
      <c r="A35" s="8"/>
      <c r="B35" s="9"/>
      <c r="C35" s="9"/>
      <c r="D35" s="9"/>
    </row>
    <row r="36" spans="1:4" ht="15" x14ac:dyDescent="0.2">
      <c r="A36" s="8"/>
      <c r="B36" s="9"/>
      <c r="C36" s="9"/>
      <c r="D36" s="9"/>
    </row>
    <row r="37" spans="1:4" ht="15" x14ac:dyDescent="0.2">
      <c r="A37" s="8"/>
      <c r="B37" s="9"/>
      <c r="C37" s="9"/>
      <c r="D37" s="9"/>
    </row>
    <row r="38" spans="1:4" ht="15" x14ac:dyDescent="0.2">
      <c r="A38" s="8"/>
      <c r="B38" s="9"/>
      <c r="C38" s="9"/>
      <c r="D38" s="9"/>
    </row>
    <row r="39" spans="1:4" ht="15" x14ac:dyDescent="0.2">
      <c r="A39" s="8"/>
      <c r="B39" s="9"/>
      <c r="C39" s="9"/>
      <c r="D39" s="9"/>
    </row>
    <row r="40" spans="1:4" ht="15" x14ac:dyDescent="0.2">
      <c r="A40" s="8"/>
      <c r="B40" s="9"/>
      <c r="C40" s="9"/>
      <c r="D40" s="9"/>
    </row>
    <row r="41" spans="1:4" ht="15" x14ac:dyDescent="0.2">
      <c r="A41" s="8"/>
      <c r="B41" s="9"/>
      <c r="C41" s="9"/>
      <c r="D41" s="9"/>
    </row>
    <row r="42" spans="1:4" ht="15" x14ac:dyDescent="0.2">
      <c r="A42" s="8"/>
      <c r="B42" s="9"/>
      <c r="C42" s="9"/>
      <c r="D42" s="9"/>
    </row>
    <row r="43" spans="1:4" ht="15" x14ac:dyDescent="0.2">
      <c r="A43" s="8"/>
      <c r="B43" s="9"/>
      <c r="C43" s="9"/>
      <c r="D43" s="9"/>
    </row>
    <row r="44" spans="1:4" ht="15" x14ac:dyDescent="0.2">
      <c r="A44" s="8"/>
      <c r="B44" s="9"/>
      <c r="C44" s="9"/>
      <c r="D44" s="9"/>
    </row>
    <row r="45" spans="1:4" ht="15" x14ac:dyDescent="0.2">
      <c r="A45" s="8"/>
      <c r="B45" s="9"/>
      <c r="C45" s="9"/>
      <c r="D45" s="9"/>
    </row>
    <row r="46" spans="1:4" ht="15" x14ac:dyDescent="0.2">
      <c r="A46" s="8"/>
      <c r="B46" s="9"/>
      <c r="C46" s="9"/>
      <c r="D46" s="9"/>
    </row>
    <row r="47" spans="1:4" ht="15" x14ac:dyDescent="0.2">
      <c r="A47" s="8"/>
      <c r="B47" s="9"/>
      <c r="C47" s="9"/>
      <c r="D47" s="9"/>
    </row>
    <row r="48" spans="1:4" ht="15" x14ac:dyDescent="0.2">
      <c r="A48" s="8"/>
      <c r="B48" s="9"/>
      <c r="C48" s="9"/>
      <c r="D48" s="9"/>
    </row>
    <row r="49" spans="1:4" ht="15" x14ac:dyDescent="0.2">
      <c r="A49" s="8"/>
      <c r="B49" s="9"/>
      <c r="C49" s="9"/>
      <c r="D49" s="9"/>
    </row>
    <row r="50" spans="1:4" ht="15" x14ac:dyDescent="0.2">
      <c r="A50" s="8"/>
      <c r="B50" s="9"/>
      <c r="C50" s="9"/>
      <c r="D50" s="9"/>
    </row>
    <row r="51" spans="1:4" ht="15" x14ac:dyDescent="0.2">
      <c r="A51" s="8"/>
      <c r="B51" s="9"/>
      <c r="C51" s="9"/>
      <c r="D51" s="9"/>
    </row>
    <row r="52" spans="1:4" ht="15" x14ac:dyDescent="0.2">
      <c r="A52" s="8"/>
      <c r="B52" s="9"/>
      <c r="C52" s="9"/>
      <c r="D52" s="9"/>
    </row>
    <row r="53" spans="1:4" ht="15" x14ac:dyDescent="0.2">
      <c r="A53" s="8"/>
      <c r="B53" s="9"/>
      <c r="C53" s="9"/>
      <c r="D53" s="9"/>
    </row>
    <row r="54" spans="1:4" ht="15" x14ac:dyDescent="0.2">
      <c r="A54" s="8"/>
      <c r="B54" s="9"/>
      <c r="C54" s="9"/>
      <c r="D54" s="9"/>
    </row>
    <row r="55" spans="1:4" ht="15" x14ac:dyDescent="0.2">
      <c r="A55" s="8"/>
      <c r="B55" s="9"/>
      <c r="C55" s="9"/>
      <c r="D55" s="9"/>
    </row>
    <row r="56" spans="1:4" ht="15" x14ac:dyDescent="0.2">
      <c r="A56" s="8"/>
      <c r="B56" s="9"/>
      <c r="C56" s="9"/>
      <c r="D56" s="9"/>
    </row>
    <row r="57" spans="1:4" ht="15" x14ac:dyDescent="0.2">
      <c r="A57" s="8"/>
      <c r="B57" s="9"/>
      <c r="C57" s="9"/>
      <c r="D57" s="9"/>
    </row>
    <row r="58" spans="1:4" ht="15" x14ac:dyDescent="0.2">
      <c r="A58" s="8"/>
      <c r="B58" s="9"/>
      <c r="C58" s="9"/>
      <c r="D58" s="9"/>
    </row>
    <row r="59" spans="1:4" ht="15" x14ac:dyDescent="0.2">
      <c r="A59" s="8"/>
      <c r="B59" s="9"/>
      <c r="C59" s="9"/>
      <c r="D59" s="9"/>
    </row>
    <row r="60" spans="1:4" ht="15" x14ac:dyDescent="0.2">
      <c r="A60" s="8"/>
      <c r="B60" s="9"/>
      <c r="C60" s="9"/>
      <c r="D60" s="9"/>
    </row>
    <row r="61" spans="1:4" ht="15" x14ac:dyDescent="0.2">
      <c r="A61" s="8"/>
      <c r="B61" s="9"/>
      <c r="C61" s="9"/>
      <c r="D61" s="9"/>
    </row>
    <row r="62" spans="1:4" ht="15" x14ac:dyDescent="0.2">
      <c r="A62" s="8"/>
      <c r="B62" s="9"/>
      <c r="C62" s="9"/>
      <c r="D62" s="9"/>
    </row>
    <row r="63" spans="1:4" ht="15" x14ac:dyDescent="0.2">
      <c r="A63" s="8"/>
      <c r="B63" s="9"/>
      <c r="C63" s="9"/>
      <c r="D63" s="9"/>
    </row>
    <row r="64" spans="1:4" ht="15" x14ac:dyDescent="0.2">
      <c r="A64" s="8"/>
      <c r="B64" s="9"/>
      <c r="C64" s="9"/>
      <c r="D64" s="9"/>
    </row>
    <row r="65" spans="1:4" ht="15" x14ac:dyDescent="0.2">
      <c r="A65" s="8"/>
      <c r="B65" s="9"/>
      <c r="C65" s="9"/>
      <c r="D65" s="9"/>
    </row>
    <row r="66" spans="1:4" ht="15" x14ac:dyDescent="0.2">
      <c r="A66" s="8"/>
      <c r="B66" s="9"/>
      <c r="C66" s="9"/>
      <c r="D66" s="9"/>
    </row>
    <row r="67" spans="1:4" ht="15" x14ac:dyDescent="0.2">
      <c r="A67" s="8"/>
      <c r="B67" s="9"/>
      <c r="C67" s="9"/>
      <c r="D67" s="9"/>
    </row>
    <row r="68" spans="1:4" ht="15" x14ac:dyDescent="0.2">
      <c r="A68" s="8"/>
      <c r="B68" s="9"/>
      <c r="C68" s="9"/>
      <c r="D68" s="9"/>
    </row>
    <row r="69" spans="1:4" ht="15" x14ac:dyDescent="0.2">
      <c r="A69" s="8"/>
      <c r="B69" s="9"/>
      <c r="C69" s="9"/>
      <c r="D69" s="9"/>
    </row>
    <row r="70" spans="1:4" ht="15" x14ac:dyDescent="0.2">
      <c r="A70" s="8"/>
      <c r="B70" s="9"/>
      <c r="C70" s="9"/>
      <c r="D70" s="9"/>
    </row>
    <row r="71" spans="1:4" ht="15" x14ac:dyDescent="0.2">
      <c r="A71" s="8"/>
      <c r="B71" s="9"/>
      <c r="C71" s="9"/>
      <c r="D71" s="9"/>
    </row>
    <row r="72" spans="1:4" ht="15" x14ac:dyDescent="0.2">
      <c r="A72" s="8"/>
      <c r="B72" s="9"/>
      <c r="C72" s="9"/>
      <c r="D72" s="9"/>
    </row>
    <row r="73" spans="1:4" ht="15" x14ac:dyDescent="0.2">
      <c r="A73" s="8"/>
      <c r="B73" s="9"/>
      <c r="C73" s="9"/>
      <c r="D73" s="9"/>
    </row>
    <row r="74" spans="1:4" ht="15" x14ac:dyDescent="0.2">
      <c r="A74" s="8"/>
      <c r="B74" s="9"/>
      <c r="C74" s="9"/>
      <c r="D74" s="9"/>
    </row>
    <row r="75" spans="1:4" ht="15" x14ac:dyDescent="0.2">
      <c r="A75" s="8"/>
      <c r="B75" s="9"/>
      <c r="C75" s="9"/>
      <c r="D75" s="9"/>
    </row>
    <row r="76" spans="1:4" ht="15" x14ac:dyDescent="0.2">
      <c r="A76" s="8"/>
      <c r="B76" s="9"/>
      <c r="C76" s="9"/>
      <c r="D76" s="9"/>
    </row>
    <row r="77" spans="1:4" ht="15" x14ac:dyDescent="0.2">
      <c r="A77" s="8"/>
      <c r="B77" s="9"/>
      <c r="C77" s="9"/>
      <c r="D77" s="9"/>
    </row>
    <row r="78" spans="1:4" ht="15" x14ac:dyDescent="0.2">
      <c r="A78" s="8"/>
      <c r="B78" s="9"/>
      <c r="C78" s="9"/>
      <c r="D78" s="9"/>
    </row>
    <row r="79" spans="1:4" ht="15" x14ac:dyDescent="0.2">
      <c r="A79" s="8"/>
      <c r="B79" s="9"/>
      <c r="C79" s="9"/>
      <c r="D79" s="9"/>
    </row>
    <row r="80" spans="1:4" ht="15" x14ac:dyDescent="0.2">
      <c r="A80" s="8"/>
      <c r="B80" s="9"/>
      <c r="C80" s="9"/>
      <c r="D80" s="9"/>
    </row>
    <row r="81" spans="1:4" ht="15" x14ac:dyDescent="0.2">
      <c r="A81" s="8"/>
      <c r="B81" s="9"/>
      <c r="C81" s="9"/>
      <c r="D81" s="9"/>
    </row>
    <row r="82" spans="1:4" ht="15" x14ac:dyDescent="0.2">
      <c r="A82" s="8"/>
      <c r="B82" s="9"/>
      <c r="C82" s="9"/>
      <c r="D82" s="9"/>
    </row>
    <row r="83" spans="1:4" ht="15" x14ac:dyDescent="0.2">
      <c r="A83" s="8"/>
      <c r="B83" s="9"/>
      <c r="C83" s="9"/>
      <c r="D83" s="9"/>
    </row>
    <row r="84" spans="1:4" ht="15" x14ac:dyDescent="0.2">
      <c r="A84" s="8"/>
      <c r="B84" s="9"/>
      <c r="C84" s="9"/>
      <c r="D84" s="9"/>
    </row>
    <row r="85" spans="1:4" ht="15" x14ac:dyDescent="0.2">
      <c r="A85" s="8"/>
      <c r="B85" s="9"/>
      <c r="C85" s="9"/>
      <c r="D85" s="9"/>
    </row>
    <row r="86" spans="1:4" ht="15" x14ac:dyDescent="0.2">
      <c r="A86" s="8"/>
      <c r="B86" s="9"/>
      <c r="C86" s="9"/>
      <c r="D86" s="9"/>
    </row>
    <row r="87" spans="1:4" ht="15" x14ac:dyDescent="0.2">
      <c r="A87" s="8"/>
      <c r="B87" s="9"/>
      <c r="C87" s="9"/>
      <c r="D87" s="9"/>
    </row>
  </sheetData>
  <autoFilter ref="A3:D51" xr:uid="{00000000-0009-0000-0000-000000000000}">
    <sortState xmlns:xlrd2="http://schemas.microsoft.com/office/spreadsheetml/2017/richdata2" ref="A3:D51">
      <sortCondition ref="B3:B51"/>
    </sortState>
  </autoFilter>
  <phoneticPr fontId="4"/>
  <conditionalFormatting sqref="A4:D19">
    <cfRule type="expression" dxfId="0" priority="1">
      <formula>AND(#REF!&gt;=1, TODAY()-#REF!&lt;=7)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解消予定</vt:lpstr>
      <vt:lpstr>未定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BN107</dc:creator>
  <cp:lastModifiedBy>柞山 重隆</cp:lastModifiedBy>
  <dcterms:created xsi:type="dcterms:W3CDTF">2026-04-28T08:33:58Z</dcterms:created>
  <dcterms:modified xsi:type="dcterms:W3CDTF">2026-04-28T08:33:58Z</dcterms:modified>
</cp:coreProperties>
</file>